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72" windowWidth="15756" windowHeight="553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1" i="1"/>
  <c r="E21" s="1"/>
  <c r="F21" s="1"/>
  <c r="E17"/>
  <c r="D10"/>
  <c r="D5"/>
  <c r="D6"/>
  <c r="D7"/>
  <c r="D8"/>
  <c r="D9"/>
  <c r="D11"/>
  <c r="D4"/>
  <c r="F10" l="1"/>
  <c r="G10" s="1"/>
  <c r="D12"/>
  <c r="E12" s="1"/>
</calcChain>
</file>

<file path=xl/sharedStrings.xml><?xml version="1.0" encoding="utf-8"?>
<sst xmlns="http://schemas.openxmlformats.org/spreadsheetml/2006/main" count="11" uniqueCount="11">
  <si>
    <t>№п/п</t>
  </si>
  <si>
    <t>Дата нач</t>
  </si>
  <si>
    <t>Дата оконч</t>
  </si>
  <si>
    <t>Даты работы Канцара В.Д.</t>
  </si>
  <si>
    <t>плюс досчитать отчисления при сдаче в аренду</t>
  </si>
  <si>
    <t>трудовой стаж, который был заработан до января 2004 года, автоматически приравнивается к страховому стажу. Источник: https://deltabank-online.com.ua/pensionnyj-vozrast-v-ukraine/</t>
  </si>
  <si>
    <t>5 лет 8 мес 11 дней = прим 2060</t>
  </si>
  <si>
    <t>Кол4/365
годы труд. стажа</t>
  </si>
  <si>
    <t>Остаток за минусом 3-х лет в Монголии 1277дн</t>
  </si>
  <si>
    <t>Монголия</t>
  </si>
  <si>
    <t>Дней трудового стажа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</si>
</sst>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1" xfId="0" applyNumberFormat="1" applyFont="1" applyBorder="1"/>
    <xf numFmtId="2" fontId="0" fillId="0" borderId="2" xfId="0" applyNumberFormat="1" applyBorder="1"/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9" xfId="0" applyNumberFormat="1" applyBorder="1"/>
    <xf numFmtId="0" fontId="1" fillId="0" borderId="9" xfId="0" applyFont="1" applyBorder="1"/>
    <xf numFmtId="2" fontId="1" fillId="0" borderId="10" xfId="0" applyNumberFormat="1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2" fontId="0" fillId="0" borderId="19" xfId="0" applyNumberFormat="1" applyBorder="1"/>
    <xf numFmtId="0" fontId="2" fillId="0" borderId="11" xfId="1" applyBorder="1" applyAlignment="1" applyProtection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4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ltabank-online.com.ua/pensionnyj-vozrast-v-ukra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="160" zoomScaleNormal="160" workbookViewId="0">
      <selection activeCell="J5" sqref="J5"/>
    </sheetView>
  </sheetViews>
  <sheetFormatPr defaultRowHeight="14.4"/>
  <cols>
    <col min="1" max="1" width="5.77734375" customWidth="1"/>
    <col min="2" max="2" width="12.88671875" style="1" customWidth="1"/>
    <col min="3" max="3" width="12.33203125" style="1" customWidth="1"/>
    <col min="4" max="4" width="10.109375" customWidth="1"/>
    <col min="5" max="5" width="12.21875" customWidth="1"/>
  </cols>
  <sheetData>
    <row r="1" spans="1:7" ht="15" thickBot="1">
      <c r="A1" s="5" t="s">
        <v>3</v>
      </c>
    </row>
    <row r="2" spans="1:7" ht="43.8" thickTop="1">
      <c r="A2" s="10" t="s">
        <v>0</v>
      </c>
      <c r="B2" s="11" t="s">
        <v>1</v>
      </c>
      <c r="C2" s="11" t="s">
        <v>2</v>
      </c>
      <c r="D2" s="34" t="s">
        <v>10</v>
      </c>
      <c r="E2" s="12" t="s">
        <v>7</v>
      </c>
    </row>
    <row r="3" spans="1:7" s="7" customFormat="1">
      <c r="A3" s="13">
        <v>1</v>
      </c>
      <c r="B3" s="6">
        <v>2</v>
      </c>
      <c r="C3" s="6">
        <v>3</v>
      </c>
      <c r="D3" s="6">
        <v>4</v>
      </c>
      <c r="E3" s="14">
        <v>5</v>
      </c>
    </row>
    <row r="4" spans="1:7">
      <c r="A4" s="15">
        <v>1</v>
      </c>
      <c r="B4" s="3">
        <v>28004</v>
      </c>
      <c r="C4" s="3">
        <v>29918</v>
      </c>
      <c r="D4" s="2">
        <f>C4-B4</f>
        <v>1914</v>
      </c>
      <c r="E4" s="16"/>
    </row>
    <row r="5" spans="1:7">
      <c r="A5" s="15">
        <v>2</v>
      </c>
      <c r="B5" s="3">
        <v>29918</v>
      </c>
      <c r="C5" s="3">
        <v>32681</v>
      </c>
      <c r="D5" s="2">
        <f t="shared" ref="D5:D11" si="0">C5-B5</f>
        <v>2763</v>
      </c>
      <c r="E5" s="16"/>
    </row>
    <row r="6" spans="1:7">
      <c r="A6" s="15">
        <v>3</v>
      </c>
      <c r="B6" s="3">
        <v>32973</v>
      </c>
      <c r="C6" s="3">
        <v>33371</v>
      </c>
      <c r="D6" s="2">
        <f t="shared" si="0"/>
        <v>398</v>
      </c>
      <c r="E6" s="16"/>
    </row>
    <row r="7" spans="1:7">
      <c r="A7" s="15">
        <v>4</v>
      </c>
      <c r="B7" s="3">
        <v>33451</v>
      </c>
      <c r="C7" s="3">
        <v>34303</v>
      </c>
      <c r="D7" s="2">
        <f t="shared" si="0"/>
        <v>852</v>
      </c>
      <c r="E7" s="16"/>
    </row>
    <row r="8" spans="1:7">
      <c r="A8" s="15">
        <v>5</v>
      </c>
      <c r="B8" s="3">
        <v>34304</v>
      </c>
      <c r="C8" s="3">
        <v>35339</v>
      </c>
      <c r="D8" s="2">
        <f t="shared" si="0"/>
        <v>1035</v>
      </c>
      <c r="E8" s="16"/>
    </row>
    <row r="9" spans="1:7">
      <c r="A9" s="15">
        <v>6</v>
      </c>
      <c r="B9" s="3">
        <v>35340</v>
      </c>
      <c r="C9" s="3">
        <v>37862</v>
      </c>
      <c r="D9" s="2">
        <f t="shared" si="0"/>
        <v>2522</v>
      </c>
      <c r="E9" s="16"/>
    </row>
    <row r="10" spans="1:7">
      <c r="A10" s="15">
        <v>7</v>
      </c>
      <c r="B10" s="3">
        <v>37863</v>
      </c>
      <c r="C10" s="3">
        <v>37986</v>
      </c>
      <c r="D10" s="2">
        <f t="shared" si="0"/>
        <v>123</v>
      </c>
      <c r="E10" s="16"/>
      <c r="F10">
        <f>D4+D5+D6+D7+D8+D9+D10</f>
        <v>9607</v>
      </c>
      <c r="G10">
        <f>F10/365</f>
        <v>26.32054794520548</v>
      </c>
    </row>
    <row r="11" spans="1:7">
      <c r="A11" s="15">
        <v>8</v>
      </c>
      <c r="B11" s="3">
        <v>37987</v>
      </c>
      <c r="C11" s="3">
        <v>40482</v>
      </c>
      <c r="D11" s="2">
        <f t="shared" si="0"/>
        <v>2495</v>
      </c>
      <c r="E11" s="16"/>
    </row>
    <row r="12" spans="1:7" ht="15" thickBot="1">
      <c r="A12" s="17"/>
      <c r="B12" s="18"/>
      <c r="C12" s="18"/>
      <c r="D12" s="19">
        <f>SUM(D4:D11)</f>
        <v>12102</v>
      </c>
      <c r="E12" s="20">
        <f>D12/365</f>
        <v>33.156164383561645</v>
      </c>
    </row>
    <row r="13" spans="1:7" ht="15" thickTop="1">
      <c r="E13" s="9"/>
    </row>
    <row r="14" spans="1:7">
      <c r="A14" t="s">
        <v>4</v>
      </c>
      <c r="E14" s="4"/>
    </row>
    <row r="15" spans="1:7" ht="15" thickBot="1">
      <c r="E15" s="30"/>
    </row>
    <row r="16" spans="1:7" ht="72" customHeight="1" thickTop="1">
      <c r="A16" s="31" t="s">
        <v>5</v>
      </c>
      <c r="B16" s="32"/>
      <c r="C16" s="32"/>
      <c r="D16" s="32"/>
      <c r="E16" s="33"/>
    </row>
    <row r="17" spans="1:6">
      <c r="A17" s="2" t="s">
        <v>9</v>
      </c>
      <c r="B17" s="3">
        <v>31696</v>
      </c>
      <c r="C17" s="3">
        <v>32973</v>
      </c>
      <c r="D17" s="2"/>
      <c r="E17" s="8">
        <f>C17-B17</f>
        <v>1277</v>
      </c>
    </row>
    <row r="18" spans="1:6" ht="15" thickBot="1"/>
    <row r="19" spans="1:6" ht="15" thickTop="1">
      <c r="A19" s="21" t="s">
        <v>8</v>
      </c>
      <c r="B19" s="22"/>
      <c r="C19" s="22"/>
      <c r="D19" s="22"/>
      <c r="E19" s="22"/>
      <c r="F19" s="23"/>
    </row>
    <row r="20" spans="1:6">
      <c r="A20" s="24"/>
      <c r="B20" s="25"/>
      <c r="C20" s="25" t="s">
        <v>6</v>
      </c>
      <c r="D20" s="25"/>
      <c r="E20" s="25"/>
      <c r="F20" s="26"/>
    </row>
    <row r="21" spans="1:6" ht="15" thickBot="1">
      <c r="A21" s="27">
        <v>9607</v>
      </c>
      <c r="B21" s="28">
        <v>1277</v>
      </c>
      <c r="C21" s="28">
        <v>2060</v>
      </c>
      <c r="D21" s="28">
        <f>A21-B21+C21</f>
        <v>10390</v>
      </c>
      <c r="E21" s="28">
        <f>D21/31</f>
        <v>335.16129032258067</v>
      </c>
      <c r="F21" s="29">
        <f>E21/12</f>
        <v>27.930107526881724</v>
      </c>
    </row>
    <row r="22" spans="1:6" ht="15" thickTop="1"/>
  </sheetData>
  <mergeCells count="1">
    <mergeCell ref="A16:E16"/>
  </mergeCells>
  <hyperlinks>
    <hyperlink ref="A16" r:id="rId1" display="https://deltabank-online.com.ua/pensionnyj-vozrast-v-ukraine/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VD</cp:lastModifiedBy>
  <dcterms:created xsi:type="dcterms:W3CDTF">2019-04-29T21:07:47Z</dcterms:created>
  <dcterms:modified xsi:type="dcterms:W3CDTF">2021-01-03T12:07:48Z</dcterms:modified>
</cp:coreProperties>
</file>